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zp6fr\Documents\__Sue - Afs-svc\_Foundry in a Box\___FIB 2014-2015\Casting Congress in Columbus OH\handouts\"/>
    </mc:Choice>
  </mc:AlternateContent>
  <bookViews>
    <workbookView xWindow="0" yWindow="0" windowWidth="17970" windowHeight="7680"/>
  </bookViews>
  <sheets>
    <sheet name="equipment list" sheetId="1" r:id="rId1"/>
  </sheets>
  <definedNames>
    <definedName name="_xlnm.Print_Area" localSheetId="0">'equipment list'!$A$1:$I$61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 s="1"/>
  <c r="I8" i="1" s="1"/>
  <c r="G21" i="1"/>
  <c r="H21" i="1" s="1"/>
  <c r="I21" i="1" s="1"/>
  <c r="G56" i="1"/>
  <c r="H56" i="1" s="1"/>
  <c r="I56" i="1" s="1"/>
  <c r="G33" i="1"/>
  <c r="H33" i="1" s="1"/>
  <c r="I33" i="1" s="1"/>
  <c r="G30" i="1"/>
  <c r="H30" i="1" s="1"/>
  <c r="I30" i="1" s="1"/>
  <c r="G29" i="1"/>
  <c r="H29" i="1" s="1"/>
  <c r="I29" i="1" s="1"/>
  <c r="G28" i="1"/>
  <c r="I28" i="1" s="1"/>
  <c r="G39" i="1"/>
  <c r="H39" i="1" s="1"/>
  <c r="I39" i="1" s="1"/>
  <c r="G35" i="1"/>
  <c r="H35" i="1" s="1"/>
  <c r="G47" i="1"/>
  <c r="H47" i="1" s="1"/>
  <c r="I47" i="1" s="1"/>
  <c r="G18" i="1"/>
  <c r="H18" i="1" s="1"/>
  <c r="I18" i="1" s="1"/>
  <c r="I35" i="1" l="1"/>
  <c r="H4" i="1"/>
  <c r="I4" i="1" s="1"/>
  <c r="H5" i="1"/>
  <c r="I5" i="1" s="1"/>
  <c r="H3" i="1"/>
  <c r="I3" i="1" s="1"/>
  <c r="G38" i="1" l="1"/>
  <c r="H38" i="1" s="1"/>
  <c r="G15" i="1"/>
  <c r="H15" i="1" s="1"/>
  <c r="I15" i="1" s="1"/>
  <c r="G20" i="1"/>
  <c r="H20" i="1" s="1"/>
  <c r="I20" i="1" s="1"/>
  <c r="G26" i="1"/>
  <c r="H26" i="1" s="1"/>
  <c r="I26" i="1" s="1"/>
  <c r="G19" i="1"/>
  <c r="H19" i="1" s="1"/>
  <c r="I19" i="1" s="1"/>
  <c r="G53" i="1"/>
  <c r="H53" i="1" s="1"/>
  <c r="I53" i="1" s="1"/>
  <c r="G13" i="1"/>
  <c r="H13" i="1" s="1"/>
  <c r="I13" i="1" s="1"/>
  <c r="G25" i="1"/>
  <c r="H25" i="1" s="1"/>
  <c r="I25" i="1" s="1"/>
  <c r="G36" i="1"/>
  <c r="G37" i="1"/>
  <c r="H37" i="1" s="1"/>
  <c r="I37" i="1" s="1"/>
  <c r="G59" i="1"/>
  <c r="H59" i="1" s="1"/>
  <c r="I59" i="1" s="1"/>
  <c r="G42" i="1"/>
  <c r="H42" i="1" s="1"/>
  <c r="I42" i="1" s="1"/>
  <c r="G43" i="1"/>
  <c r="H43" i="1" s="1"/>
  <c r="I43" i="1" s="1"/>
  <c r="G44" i="1"/>
  <c r="H44" i="1" s="1"/>
  <c r="I44" i="1" s="1"/>
  <c r="G45" i="1"/>
  <c r="H45" i="1" s="1"/>
  <c r="I45" i="1" s="1"/>
  <c r="G46" i="1"/>
  <c r="H46" i="1" s="1"/>
  <c r="I46" i="1" s="1"/>
  <c r="G50" i="1"/>
  <c r="H50" i="1" s="1"/>
  <c r="I50" i="1" s="1"/>
  <c r="G51" i="1"/>
  <c r="H51" i="1" s="1"/>
  <c r="I51" i="1" s="1"/>
  <c r="G58" i="1"/>
  <c r="H58" i="1" s="1"/>
  <c r="I58" i="1" s="1"/>
  <c r="G55" i="1"/>
  <c r="H55" i="1" s="1"/>
  <c r="I55" i="1" s="1"/>
  <c r="G14" i="1"/>
  <c r="H14" i="1" s="1"/>
  <c r="I14" i="1" s="1"/>
  <c r="G16" i="1"/>
  <c r="H16" i="1" s="1"/>
  <c r="I16" i="1" s="1"/>
  <c r="G17" i="1"/>
  <c r="H17" i="1" s="1"/>
  <c r="I17" i="1" s="1"/>
  <c r="G22" i="1"/>
  <c r="H22" i="1" s="1"/>
  <c r="I22" i="1" s="1"/>
  <c r="G57" i="1"/>
  <c r="H57" i="1" s="1"/>
  <c r="I57" i="1" s="1"/>
  <c r="G52" i="1"/>
  <c r="H52" i="1" s="1"/>
  <c r="I52" i="1" s="1"/>
  <c r="G54" i="1"/>
  <c r="H54" i="1" s="1"/>
  <c r="I54" i="1" s="1"/>
  <c r="G23" i="1"/>
  <c r="H23" i="1" s="1"/>
  <c r="I23" i="1" s="1"/>
  <c r="G24" i="1"/>
  <c r="H24" i="1" s="1"/>
  <c r="I24" i="1" s="1"/>
  <c r="G10" i="1"/>
  <c r="H10" i="1" s="1"/>
  <c r="I10" i="1" s="1"/>
  <c r="G11" i="1"/>
  <c r="H11" i="1" s="1"/>
  <c r="I11" i="1" s="1"/>
  <c r="G9" i="1"/>
  <c r="H9" i="1" s="1"/>
  <c r="I9" i="1" s="1"/>
  <c r="H36" i="1" l="1"/>
  <c r="I36" i="1" s="1"/>
  <c r="I38" i="1"/>
  <c r="I61" i="1" l="1"/>
</calcChain>
</file>

<file path=xl/sharedStrings.xml><?xml version="1.0" encoding="utf-8"?>
<sst xmlns="http://schemas.openxmlformats.org/spreadsheetml/2006/main" count="155" uniqueCount="118">
  <si>
    <t>Quantity</t>
  </si>
  <si>
    <t>Description</t>
  </si>
  <si>
    <t>Cost</t>
  </si>
  <si>
    <t>Purchase Location</t>
  </si>
  <si>
    <t>Equipment</t>
  </si>
  <si>
    <t>Molding - 12 stations</t>
  </si>
  <si>
    <t>Index cards</t>
  </si>
  <si>
    <t>pencil box</t>
  </si>
  <si>
    <t>pencils</t>
  </si>
  <si>
    <t>Melting - 1 station</t>
  </si>
  <si>
    <t>Hot pot for melting tin at 450F</t>
  </si>
  <si>
    <t>metal spoon w long handle</t>
  </si>
  <si>
    <t>Finishing - 2 stations</t>
  </si>
  <si>
    <t>Meijer</t>
  </si>
  <si>
    <t>Miscellaneous</t>
  </si>
  <si>
    <t>Sand</t>
  </si>
  <si>
    <t>7 inch diagonal pliers</t>
  </si>
  <si>
    <t>Name Card - 1 station</t>
  </si>
  <si>
    <t>need 100 per group</t>
  </si>
  <si>
    <t xml:space="preserve"> 2 per set w 2 sets per station plus float</t>
  </si>
  <si>
    <t>2" square wood block for packing sand</t>
  </si>
  <si>
    <t>Total Cost</t>
  </si>
  <si>
    <t>Menards</t>
  </si>
  <si>
    <t xml:space="preserve">Menards </t>
  </si>
  <si>
    <t>from Kent State Student AFS Chapter</t>
  </si>
  <si>
    <t xml:space="preserve">1 as backup or large group </t>
  </si>
  <si>
    <t>to put under molding, melting, shakeout</t>
  </si>
  <si>
    <t>Tax</t>
  </si>
  <si>
    <t>cut into 24 pieces for sprue posts</t>
  </si>
  <si>
    <t>to hold sand during molding &amp; finishing</t>
  </si>
  <si>
    <t>Total w/out tax</t>
  </si>
  <si>
    <t>Electrical boxes (1" 1-gang mud ring)</t>
  </si>
  <si>
    <t>drag flasks</t>
  </si>
  <si>
    <t>cope flasks</t>
  </si>
  <si>
    <t>8-32 insert locknut 18 pc</t>
  </si>
  <si>
    <t>8-32 x 3/4 PH flat MS</t>
  </si>
  <si>
    <t>Mobile 50 gallon job box on wheels</t>
  </si>
  <si>
    <t>FIB roller box</t>
  </si>
  <si>
    <t>Home Depot</t>
  </si>
  <si>
    <t>for water to cool casting</t>
  </si>
  <si>
    <t xml:space="preserve">1/4 x 48" poplar dowel </t>
  </si>
  <si>
    <t>3/8 " wood screw zinc flat head</t>
  </si>
  <si>
    <t>8 oz hand sanitizer</t>
  </si>
  <si>
    <t>for cleaning sand from youth hands</t>
  </si>
  <si>
    <t>9 inch dust pan</t>
  </si>
  <si>
    <t>for sand clean up on tables and floor</t>
  </si>
  <si>
    <t>scoops</t>
  </si>
  <si>
    <t>for scooping sand</t>
  </si>
  <si>
    <t>Dollar Stores</t>
  </si>
  <si>
    <t>Tongs w rubber handles</t>
  </si>
  <si>
    <t>coated work gloves</t>
  </si>
  <si>
    <t>Harbor Freight Tools</t>
  </si>
  <si>
    <t>to hold tarp to floor</t>
  </si>
  <si>
    <t>roll cloth backed duct tape</t>
  </si>
  <si>
    <t>roll blue painters tape</t>
  </si>
  <si>
    <t>to hold tarp to floor and mark items on tables</t>
  </si>
  <si>
    <t>2 inch soft paint brush</t>
  </si>
  <si>
    <t>6 pc screw driver set</t>
  </si>
  <si>
    <t>bench brush</t>
  </si>
  <si>
    <t>to clean sand off tables</t>
  </si>
  <si>
    <t>1.0 lb neon rubber hammer</t>
  </si>
  <si>
    <t>Heavy Duty 6 outlet power strip</t>
  </si>
  <si>
    <t>half round metal file</t>
  </si>
  <si>
    <t>to defin castings</t>
  </si>
  <si>
    <t>3 piece strainer set</t>
  </si>
  <si>
    <t>strain sand and metal filings</t>
  </si>
  <si>
    <t>WalMart</t>
  </si>
  <si>
    <t>Industrial Supply Company</t>
  </si>
  <si>
    <t>for pattern repair &amp; preparation</t>
  </si>
  <si>
    <t>for warm sand and filtering to clean sand</t>
  </si>
  <si>
    <t>from electical wall outlet to melting area</t>
  </si>
  <si>
    <t>to dry hands</t>
  </si>
  <si>
    <t>rolls paper towel</t>
  </si>
  <si>
    <t>3 hours labor to mount hot pots to pans</t>
  </si>
  <si>
    <t>Mount piece of wood and hot pot base</t>
  </si>
  <si>
    <t>5 inch cast iron skillet</t>
  </si>
  <si>
    <t>for dross / slagging</t>
  </si>
  <si>
    <t>for dross / slag</t>
  </si>
  <si>
    <t>to remove runner and sprue</t>
  </si>
  <si>
    <t>to dip hot casting in water or remove from sand</t>
  </si>
  <si>
    <t>for handling hot metal and castings</t>
  </si>
  <si>
    <t>to pack sand in patterns</t>
  </si>
  <si>
    <t>for hot pots</t>
  </si>
  <si>
    <t>for pattern repair</t>
  </si>
  <si>
    <t>Kent State AFS Student Chapter</t>
  </si>
  <si>
    <t>heavy duty extension cord w outlet bar</t>
  </si>
  <si>
    <t>Electrical boxes (1/2" 1-gang mud ring)</t>
  </si>
  <si>
    <t>binder clips - 8 ct  (80 total clips)</t>
  </si>
  <si>
    <t>used at molding so less sand on tables</t>
  </si>
  <si>
    <t>mount hot pot holders &amp; attach  wood bottom</t>
  </si>
  <si>
    <t>12" x 16" cookie sheet</t>
  </si>
  <si>
    <t>used at pouring, shakeout &amp; finishing</t>
  </si>
  <si>
    <t>4-5 quart clear storage box</t>
  </si>
  <si>
    <t>Steel Detail Brushes</t>
  </si>
  <si>
    <t>cleaning patterns before molding</t>
  </si>
  <si>
    <t>6 quart pail with handle</t>
  </si>
  <si>
    <t>1/2 inch x 3 foot round aluminum tube</t>
  </si>
  <si>
    <t>12" x 16"  heavier cookie sheets</t>
  </si>
  <si>
    <t>Wall Mart</t>
  </si>
  <si>
    <t>Wall Mart - set of two</t>
  </si>
  <si>
    <t>5 gallon pail for hot sand (with lid)</t>
  </si>
  <si>
    <t>50 pounds FIB Sand - 5 gallon pail</t>
  </si>
  <si>
    <t>any where</t>
  </si>
  <si>
    <t>Blue tarp 12' x 36'</t>
  </si>
  <si>
    <t>Safety glasses - adults</t>
  </si>
  <si>
    <t xml:space="preserve">Safety glasses - kids </t>
  </si>
  <si>
    <t xml:space="preserve">Amazon.com </t>
  </si>
  <si>
    <t>called rugged Blue by</t>
  </si>
  <si>
    <t>fit over kids with glasses - MSA 817691</t>
  </si>
  <si>
    <t>Total</t>
  </si>
  <si>
    <t>Foundry in the Box List of Material with Prices</t>
  </si>
  <si>
    <t>4' x 4' - 3/8" plywood cut into 4 1/8" x 4 1/8" squares for mounting widgets</t>
  </si>
  <si>
    <t xml:space="preserve">Silicone ice cube trays </t>
  </si>
  <si>
    <t>Amazon.com  or any box store</t>
  </si>
  <si>
    <t>used as patterns - get as many as you want</t>
  </si>
  <si>
    <t>1 hour labor to cut and sand wood to fit flasks</t>
  </si>
  <si>
    <t>steel detail brushes</t>
  </si>
  <si>
    <t>Amazon.com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</si>
</sst>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);[Red]\(0.00\)"/>
    <numFmt numFmtId="165" formatCode="0_);[Red]\(0\)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2" fontId="4" fillId="0" borderId="0" xfId="0" applyNumberFormat="1" applyFont="1" applyBorder="1"/>
    <xf numFmtId="2" fontId="0" fillId="0" borderId="0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2" fontId="0" fillId="0" borderId="12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66" fontId="0" fillId="0" borderId="9" xfId="0" applyNumberFormat="1" applyBorder="1" applyAlignment="1">
      <alignment vertical="center"/>
    </xf>
    <xf numFmtId="166" fontId="0" fillId="0" borderId="9" xfId="0" applyNumberFormat="1" applyFill="1" applyBorder="1" applyAlignment="1">
      <alignment vertical="center"/>
    </xf>
    <xf numFmtId="166" fontId="0" fillId="0" borderId="10" xfId="0" applyNumberFormat="1" applyFill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1" xfId="0" applyNumberFormat="1" applyFill="1" applyBorder="1" applyAlignment="1">
      <alignment vertical="center"/>
    </xf>
    <xf numFmtId="166" fontId="0" fillId="0" borderId="6" xfId="0" applyNumberFormat="1" applyFill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16" xfId="0" applyNumberFormat="1" applyFill="1" applyBorder="1" applyAlignment="1">
      <alignment vertical="center"/>
    </xf>
    <xf numFmtId="166" fontId="0" fillId="0" borderId="1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6" fontId="2" fillId="0" borderId="14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6" fontId="2" fillId="0" borderId="19" xfId="0" applyNumberFormat="1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0" fillId="0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6" fontId="9" fillId="0" borderId="7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166" fontId="6" fillId="0" borderId="19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zoomScale="70" zoomScaleNormal="70" workbookViewId="0">
      <selection activeCell="L52" sqref="L52"/>
    </sheetView>
  </sheetViews>
  <sheetFormatPr defaultRowHeight="15" x14ac:dyDescent="0.25"/>
  <cols>
    <col min="2" max="2" width="10.7109375" style="8" customWidth="1"/>
    <col min="3" max="3" width="43.5703125" style="5" customWidth="1"/>
    <col min="4" max="4" width="45.85546875" style="5" customWidth="1"/>
    <col min="5" max="5" width="32.85546875" style="5" customWidth="1"/>
    <col min="6" max="9" width="10.7109375" style="4" customWidth="1"/>
  </cols>
  <sheetData>
    <row r="1" spans="1:9" ht="33" customHeight="1" thickTop="1" thickBot="1" x14ac:dyDescent="0.3">
      <c r="B1" s="18" t="s">
        <v>0</v>
      </c>
      <c r="C1" s="19" t="s">
        <v>4</v>
      </c>
      <c r="D1" s="19" t="s">
        <v>1</v>
      </c>
      <c r="E1" s="19" t="s">
        <v>3</v>
      </c>
      <c r="F1" s="19" t="s">
        <v>2</v>
      </c>
      <c r="G1" s="19" t="s">
        <v>30</v>
      </c>
      <c r="H1" s="19" t="s">
        <v>27</v>
      </c>
      <c r="I1" s="20" t="s">
        <v>21</v>
      </c>
    </row>
    <row r="2" spans="1:9" ht="15.75" x14ac:dyDescent="0.25">
      <c r="A2" s="63" t="s">
        <v>110</v>
      </c>
      <c r="B2" s="56" t="s">
        <v>17</v>
      </c>
      <c r="C2" s="23"/>
      <c r="D2" s="24"/>
      <c r="E2" s="24"/>
      <c r="F2" s="25"/>
      <c r="G2" s="26"/>
      <c r="H2" s="26"/>
      <c r="I2" s="27"/>
    </row>
    <row r="3" spans="1:9" x14ac:dyDescent="0.25">
      <c r="A3" s="63"/>
      <c r="B3" s="48"/>
      <c r="C3" s="21" t="s">
        <v>6</v>
      </c>
      <c r="D3" s="21" t="s">
        <v>18</v>
      </c>
      <c r="E3" s="22" t="s">
        <v>48</v>
      </c>
      <c r="F3" s="33"/>
      <c r="G3" s="33">
        <v>3</v>
      </c>
      <c r="H3" s="34">
        <f t="shared" ref="H3" si="0">G3*0.06</f>
        <v>0.18</v>
      </c>
      <c r="I3" s="35">
        <f t="shared" ref="I3" si="1">H3+G3</f>
        <v>3.18</v>
      </c>
    </row>
    <row r="4" spans="1:9" x14ac:dyDescent="0.25">
      <c r="A4" s="63"/>
      <c r="B4" s="49">
        <v>1</v>
      </c>
      <c r="C4" s="11" t="s">
        <v>7</v>
      </c>
      <c r="D4" s="11"/>
      <c r="E4" s="12" t="s">
        <v>48</v>
      </c>
      <c r="F4" s="36"/>
      <c r="G4" s="36">
        <v>1</v>
      </c>
      <c r="H4" s="37">
        <f t="shared" ref="H4:H5" si="2">G4*0.06</f>
        <v>0.06</v>
      </c>
      <c r="I4" s="38">
        <f t="shared" ref="I4:I5" si="3">H4+G4</f>
        <v>1.06</v>
      </c>
    </row>
    <row r="5" spans="1:9" x14ac:dyDescent="0.25">
      <c r="A5" s="63"/>
      <c r="B5" s="49">
        <v>20</v>
      </c>
      <c r="C5" s="11" t="s">
        <v>8</v>
      </c>
      <c r="D5" s="11"/>
      <c r="E5" s="12" t="s">
        <v>48</v>
      </c>
      <c r="F5" s="36"/>
      <c r="G5" s="36">
        <v>1</v>
      </c>
      <c r="H5" s="37">
        <f t="shared" si="2"/>
        <v>0.06</v>
      </c>
      <c r="I5" s="38">
        <f t="shared" si="3"/>
        <v>1.06</v>
      </c>
    </row>
    <row r="6" spans="1:9" ht="8.1" customHeight="1" x14ac:dyDescent="0.25">
      <c r="A6" s="63"/>
      <c r="B6" s="49"/>
      <c r="C6" s="11"/>
      <c r="D6" s="11"/>
      <c r="E6" s="11"/>
      <c r="F6" s="36"/>
      <c r="G6" s="36"/>
      <c r="H6" s="37"/>
      <c r="I6" s="38"/>
    </row>
    <row r="7" spans="1:9" ht="15.75" x14ac:dyDescent="0.25">
      <c r="A7" s="63"/>
      <c r="B7" s="57" t="s">
        <v>5</v>
      </c>
      <c r="C7" s="28"/>
      <c r="D7" s="29"/>
      <c r="E7" s="29"/>
      <c r="F7" s="39"/>
      <c r="G7" s="39"/>
      <c r="H7" s="40"/>
      <c r="I7" s="41"/>
    </row>
    <row r="8" spans="1:9" ht="15.75" x14ac:dyDescent="0.25">
      <c r="A8" s="63"/>
      <c r="B8" s="58">
        <v>2</v>
      </c>
      <c r="C8" s="13" t="s">
        <v>112</v>
      </c>
      <c r="D8" s="14" t="s">
        <v>114</v>
      </c>
      <c r="E8" s="14" t="s">
        <v>113</v>
      </c>
      <c r="F8" s="36">
        <v>12.45</v>
      </c>
      <c r="G8" s="37">
        <f t="shared" ref="G8" si="4">B8*F8</f>
        <v>24.9</v>
      </c>
      <c r="H8" s="37">
        <f t="shared" ref="H8" si="5">G8*0.06</f>
        <v>1.4939999999999998</v>
      </c>
      <c r="I8" s="38">
        <f t="shared" ref="I8" si="6">H8+G8</f>
        <v>26.393999999999998</v>
      </c>
    </row>
    <row r="9" spans="1:9" x14ac:dyDescent="0.25">
      <c r="A9" s="63"/>
      <c r="B9" s="50">
        <v>36</v>
      </c>
      <c r="C9" s="11" t="s">
        <v>31</v>
      </c>
      <c r="D9" s="11" t="s">
        <v>33</v>
      </c>
      <c r="E9" s="12" t="s">
        <v>22</v>
      </c>
      <c r="F9" s="42">
        <v>1.1299999999999999</v>
      </c>
      <c r="G9" s="37">
        <f t="shared" ref="G9:G22" si="7">B9*F9</f>
        <v>40.679999999999993</v>
      </c>
      <c r="H9" s="37">
        <f t="shared" ref="H9:H51" si="8">G9*0.06</f>
        <v>2.4407999999999994</v>
      </c>
      <c r="I9" s="38">
        <f t="shared" ref="I9" si="9">H9+G9</f>
        <v>43.120799999999988</v>
      </c>
    </row>
    <row r="10" spans="1:9" x14ac:dyDescent="0.25">
      <c r="A10" s="63"/>
      <c r="B10" s="50">
        <v>36</v>
      </c>
      <c r="C10" s="11" t="s">
        <v>86</v>
      </c>
      <c r="D10" s="11" t="s">
        <v>32</v>
      </c>
      <c r="E10" s="12" t="s">
        <v>22</v>
      </c>
      <c r="F10" s="42">
        <v>0.56999999999999995</v>
      </c>
      <c r="G10" s="37">
        <f t="shared" si="7"/>
        <v>20.52</v>
      </c>
      <c r="H10" s="37">
        <f t="shared" si="8"/>
        <v>1.2311999999999999</v>
      </c>
      <c r="I10" s="38">
        <f t="shared" ref="I10" si="10">H10+G10</f>
        <v>21.751200000000001</v>
      </c>
    </row>
    <row r="11" spans="1:9" x14ac:dyDescent="0.25">
      <c r="A11" s="63"/>
      <c r="B11" s="51">
        <v>16</v>
      </c>
      <c r="C11" s="11" t="s">
        <v>92</v>
      </c>
      <c r="D11" s="11" t="s">
        <v>29</v>
      </c>
      <c r="E11" s="13" t="s">
        <v>23</v>
      </c>
      <c r="F11" s="43">
        <v>0.97</v>
      </c>
      <c r="G11" s="37">
        <f>B11*F11</f>
        <v>15.52</v>
      </c>
      <c r="H11" s="37">
        <f>G11*0.06</f>
        <v>0.93119999999999992</v>
      </c>
      <c r="I11" s="38">
        <f>H11+G11</f>
        <v>16.4512</v>
      </c>
    </row>
    <row r="12" spans="1:9" x14ac:dyDescent="0.25">
      <c r="A12" s="63"/>
      <c r="B12" s="51">
        <v>12</v>
      </c>
      <c r="C12" s="11" t="s">
        <v>20</v>
      </c>
      <c r="D12" s="11" t="s">
        <v>115</v>
      </c>
      <c r="E12" s="12"/>
      <c r="F12" s="42"/>
      <c r="G12" s="37"/>
      <c r="H12" s="37"/>
      <c r="I12" s="38"/>
    </row>
    <row r="13" spans="1:9" x14ac:dyDescent="0.25">
      <c r="A13" s="63"/>
      <c r="B13" s="50">
        <v>12</v>
      </c>
      <c r="C13" s="11" t="s">
        <v>46</v>
      </c>
      <c r="D13" s="13" t="s">
        <v>47</v>
      </c>
      <c r="E13" s="12" t="s">
        <v>48</v>
      </c>
      <c r="F13" s="42">
        <v>1</v>
      </c>
      <c r="G13" s="37">
        <f t="shared" si="7"/>
        <v>12</v>
      </c>
      <c r="H13" s="37">
        <f t="shared" si="8"/>
        <v>0.72</v>
      </c>
      <c r="I13" s="38">
        <f t="shared" ref="I13" si="11">H13+G13</f>
        <v>12.72</v>
      </c>
    </row>
    <row r="14" spans="1:9" x14ac:dyDescent="0.25">
      <c r="A14" s="63"/>
      <c r="B14" s="52">
        <v>10</v>
      </c>
      <c r="C14" s="11" t="s">
        <v>87</v>
      </c>
      <c r="D14" s="11" t="s">
        <v>19</v>
      </c>
      <c r="E14" s="12" t="s">
        <v>48</v>
      </c>
      <c r="F14" s="42">
        <v>1</v>
      </c>
      <c r="G14" s="37">
        <f t="shared" si="7"/>
        <v>10</v>
      </c>
      <c r="H14" s="37">
        <f t="shared" si="8"/>
        <v>0.6</v>
      </c>
      <c r="I14" s="38">
        <f t="shared" ref="I14:I22" si="12">H14+G14</f>
        <v>10.6</v>
      </c>
    </row>
    <row r="15" spans="1:9" x14ac:dyDescent="0.25">
      <c r="A15" s="63"/>
      <c r="B15" s="50">
        <v>12</v>
      </c>
      <c r="C15" s="11" t="s">
        <v>60</v>
      </c>
      <c r="D15" s="11" t="s">
        <v>81</v>
      </c>
      <c r="E15" s="12" t="s">
        <v>51</v>
      </c>
      <c r="F15" s="42">
        <v>5.99</v>
      </c>
      <c r="G15" s="37">
        <f t="shared" si="7"/>
        <v>71.88</v>
      </c>
      <c r="H15" s="37">
        <f t="shared" si="8"/>
        <v>4.3127999999999993</v>
      </c>
      <c r="I15" s="38">
        <f t="shared" ref="I15" si="13">H15+G15</f>
        <v>76.192799999999991</v>
      </c>
    </row>
    <row r="16" spans="1:9" x14ac:dyDescent="0.25">
      <c r="A16" s="63"/>
      <c r="B16" s="50">
        <v>12</v>
      </c>
      <c r="C16" s="11" t="s">
        <v>90</v>
      </c>
      <c r="D16" s="11" t="s">
        <v>88</v>
      </c>
      <c r="E16" s="12" t="s">
        <v>48</v>
      </c>
      <c r="F16" s="42">
        <v>1</v>
      </c>
      <c r="G16" s="37">
        <f t="shared" si="7"/>
        <v>12</v>
      </c>
      <c r="H16" s="37">
        <f t="shared" si="8"/>
        <v>0.72</v>
      </c>
      <c r="I16" s="38">
        <f t="shared" si="12"/>
        <v>12.72</v>
      </c>
    </row>
    <row r="17" spans="1:9" x14ac:dyDescent="0.25">
      <c r="A17" s="63"/>
      <c r="B17" s="50">
        <v>1</v>
      </c>
      <c r="C17" s="11" t="s">
        <v>96</v>
      </c>
      <c r="D17" s="11" t="s">
        <v>28</v>
      </c>
      <c r="E17" s="12" t="s">
        <v>22</v>
      </c>
      <c r="F17" s="42">
        <v>7.99</v>
      </c>
      <c r="G17" s="37">
        <f>B17*F17</f>
        <v>7.99</v>
      </c>
      <c r="H17" s="37">
        <f>G17*0.06</f>
        <v>0.47939999999999999</v>
      </c>
      <c r="I17" s="38">
        <f>H17+G17</f>
        <v>8.4694000000000003</v>
      </c>
    </row>
    <row r="18" spans="1:9" x14ac:dyDescent="0.25">
      <c r="A18" s="63"/>
      <c r="B18" s="50">
        <v>12</v>
      </c>
      <c r="C18" s="11" t="s">
        <v>93</v>
      </c>
      <c r="D18" s="11" t="s">
        <v>94</v>
      </c>
      <c r="E18" s="12" t="s">
        <v>51</v>
      </c>
      <c r="F18" s="36">
        <v>0.79</v>
      </c>
      <c r="G18" s="37">
        <f>B18*F18</f>
        <v>9.48</v>
      </c>
      <c r="H18" s="37">
        <f>G18*0.06</f>
        <v>0.56879999999999997</v>
      </c>
      <c r="I18" s="38">
        <f>H18+G18</f>
        <v>10.0488</v>
      </c>
    </row>
    <row r="19" spans="1:9" x14ac:dyDescent="0.25">
      <c r="A19" s="63"/>
      <c r="B19" s="50">
        <v>12</v>
      </c>
      <c r="C19" s="11" t="s">
        <v>56</v>
      </c>
      <c r="D19" s="11" t="s">
        <v>59</v>
      </c>
      <c r="E19" s="12" t="s">
        <v>51</v>
      </c>
      <c r="F19" s="42">
        <v>0.69</v>
      </c>
      <c r="G19" s="37">
        <f t="shared" si="7"/>
        <v>8.2799999999999994</v>
      </c>
      <c r="H19" s="37">
        <f t="shared" si="8"/>
        <v>0.49679999999999996</v>
      </c>
      <c r="I19" s="38">
        <f t="shared" ref="I19:I20" si="14">H19+G19</f>
        <v>8.7767999999999997</v>
      </c>
    </row>
    <row r="20" spans="1:9" x14ac:dyDescent="0.25">
      <c r="A20" s="63"/>
      <c r="B20" s="50">
        <v>2</v>
      </c>
      <c r="C20" s="11" t="s">
        <v>58</v>
      </c>
      <c r="D20" s="11" t="s">
        <v>59</v>
      </c>
      <c r="E20" s="12" t="s">
        <v>51</v>
      </c>
      <c r="F20" s="42">
        <v>1.99</v>
      </c>
      <c r="G20" s="37">
        <f t="shared" si="7"/>
        <v>3.98</v>
      </c>
      <c r="H20" s="37">
        <f t="shared" si="8"/>
        <v>0.23879999999999998</v>
      </c>
      <c r="I20" s="38">
        <f t="shared" si="14"/>
        <v>4.2187999999999999</v>
      </c>
    </row>
    <row r="21" spans="1:9" x14ac:dyDescent="0.25">
      <c r="A21" s="63"/>
      <c r="B21" s="50">
        <v>1</v>
      </c>
      <c r="C21" s="60" t="s">
        <v>111</v>
      </c>
      <c r="D21" s="60"/>
      <c r="E21" s="17" t="s">
        <v>22</v>
      </c>
      <c r="F21" s="42">
        <v>12.99</v>
      </c>
      <c r="G21" s="37">
        <f t="shared" ref="G21" si="15">B21*F21</f>
        <v>12.99</v>
      </c>
      <c r="H21" s="37">
        <f t="shared" ref="H21" si="16">G21*0.06</f>
        <v>0.77939999999999998</v>
      </c>
      <c r="I21" s="38">
        <f t="shared" ref="I21" si="17">H21+G21</f>
        <v>13.769400000000001</v>
      </c>
    </row>
    <row r="22" spans="1:9" x14ac:dyDescent="0.25">
      <c r="A22" s="63"/>
      <c r="B22" s="50">
        <v>1</v>
      </c>
      <c r="C22" s="11" t="s">
        <v>40</v>
      </c>
      <c r="D22" s="11" t="s">
        <v>68</v>
      </c>
      <c r="E22" s="12" t="s">
        <v>22</v>
      </c>
      <c r="F22" s="42">
        <v>0.78</v>
      </c>
      <c r="G22" s="37">
        <f t="shared" si="7"/>
        <v>0.78</v>
      </c>
      <c r="H22" s="37">
        <f t="shared" si="8"/>
        <v>4.6800000000000001E-2</v>
      </c>
      <c r="I22" s="38">
        <f t="shared" si="12"/>
        <v>0.82679999999999998</v>
      </c>
    </row>
    <row r="23" spans="1:9" x14ac:dyDescent="0.25">
      <c r="A23" s="63"/>
      <c r="B23" s="50">
        <v>1</v>
      </c>
      <c r="C23" s="11" t="s">
        <v>35</v>
      </c>
      <c r="D23" s="11" t="s">
        <v>68</v>
      </c>
      <c r="E23" s="12" t="s">
        <v>22</v>
      </c>
      <c r="F23" s="42">
        <v>3.29</v>
      </c>
      <c r="G23" s="37">
        <f>B23*F23</f>
        <v>3.29</v>
      </c>
      <c r="H23" s="37">
        <f>G23*0.06</f>
        <v>0.19739999999999999</v>
      </c>
      <c r="I23" s="38">
        <f>H23+G23</f>
        <v>3.4874000000000001</v>
      </c>
    </row>
    <row r="24" spans="1:9" x14ac:dyDescent="0.25">
      <c r="A24" s="63"/>
      <c r="B24" s="50">
        <v>2</v>
      </c>
      <c r="C24" s="11" t="s">
        <v>34</v>
      </c>
      <c r="D24" s="11" t="s">
        <v>68</v>
      </c>
      <c r="E24" s="12" t="s">
        <v>22</v>
      </c>
      <c r="F24" s="42">
        <v>0.89</v>
      </c>
      <c r="G24" s="37">
        <f>B24*F24</f>
        <v>1.78</v>
      </c>
      <c r="H24" s="37">
        <f>G24*0.06</f>
        <v>0.10679999999999999</v>
      </c>
      <c r="I24" s="38">
        <f>H24+G24</f>
        <v>1.8868</v>
      </c>
    </row>
    <row r="25" spans="1:9" x14ac:dyDescent="0.25">
      <c r="A25" s="63"/>
      <c r="B25" s="50">
        <v>5</v>
      </c>
      <c r="C25" s="11" t="s">
        <v>41</v>
      </c>
      <c r="D25" s="11" t="s">
        <v>68</v>
      </c>
      <c r="E25" s="12" t="s">
        <v>38</v>
      </c>
      <c r="F25" s="42">
        <v>0.98</v>
      </c>
      <c r="G25" s="37">
        <f>B25*F25</f>
        <v>4.9000000000000004</v>
      </c>
      <c r="H25" s="37">
        <f>G25*0.06</f>
        <v>0.29399999999999998</v>
      </c>
      <c r="I25" s="38">
        <f t="shared" ref="I25" si="18">H25+G25</f>
        <v>5.194</v>
      </c>
    </row>
    <row r="26" spans="1:9" x14ac:dyDescent="0.25">
      <c r="A26" s="63"/>
      <c r="B26" s="50">
        <v>1</v>
      </c>
      <c r="C26" s="11" t="s">
        <v>57</v>
      </c>
      <c r="D26" s="11" t="s">
        <v>83</v>
      </c>
      <c r="E26" s="15" t="s">
        <v>51</v>
      </c>
      <c r="F26" s="43">
        <v>2.99</v>
      </c>
      <c r="G26" s="37">
        <f>B26*F26</f>
        <v>2.99</v>
      </c>
      <c r="H26" s="37">
        <f>G26*0.06</f>
        <v>0.1794</v>
      </c>
      <c r="I26" s="38">
        <f t="shared" ref="I26" si="19">H26+G26</f>
        <v>3.1694000000000004</v>
      </c>
    </row>
    <row r="27" spans="1:9" ht="15.75" x14ac:dyDescent="0.25">
      <c r="A27" s="63"/>
      <c r="B27" s="57" t="s">
        <v>15</v>
      </c>
      <c r="C27" s="29"/>
      <c r="D27" s="29"/>
      <c r="E27" s="30"/>
      <c r="F27" s="44"/>
      <c r="G27" s="40"/>
      <c r="H27" s="40"/>
      <c r="I27" s="41"/>
    </row>
    <row r="28" spans="1:9" x14ac:dyDescent="0.25">
      <c r="A28" s="63"/>
      <c r="B28" s="51">
        <v>1</v>
      </c>
      <c r="C28" s="11" t="s">
        <v>101</v>
      </c>
      <c r="D28" s="11" t="s">
        <v>24</v>
      </c>
      <c r="E28" s="15" t="s">
        <v>84</v>
      </c>
      <c r="F28" s="43">
        <v>104.09</v>
      </c>
      <c r="G28" s="37">
        <f>B28*F28</f>
        <v>104.09</v>
      </c>
      <c r="H28" s="37">
        <v>0</v>
      </c>
      <c r="I28" s="38">
        <f t="shared" ref="I28:I30" si="20">H28+G28</f>
        <v>104.09</v>
      </c>
    </row>
    <row r="29" spans="1:9" x14ac:dyDescent="0.25">
      <c r="A29" s="63"/>
      <c r="B29" s="51">
        <v>1</v>
      </c>
      <c r="C29" s="11" t="s">
        <v>64</v>
      </c>
      <c r="D29" s="11" t="s">
        <v>65</v>
      </c>
      <c r="E29" s="13" t="s">
        <v>13</v>
      </c>
      <c r="F29" s="43">
        <v>9.99</v>
      </c>
      <c r="G29" s="37">
        <f>B29*F29</f>
        <v>9.99</v>
      </c>
      <c r="H29" s="37">
        <f t="shared" ref="H29:H30" si="21">G29*0.06</f>
        <v>0.59940000000000004</v>
      </c>
      <c r="I29" s="38">
        <f t="shared" si="20"/>
        <v>10.589399999999999</v>
      </c>
    </row>
    <row r="30" spans="1:9" x14ac:dyDescent="0.25">
      <c r="A30" s="63"/>
      <c r="B30" s="51">
        <v>1</v>
      </c>
      <c r="C30" s="11" t="s">
        <v>100</v>
      </c>
      <c r="D30" s="11" t="s">
        <v>69</v>
      </c>
      <c r="E30" s="15" t="s">
        <v>22</v>
      </c>
      <c r="F30" s="43">
        <v>3.43</v>
      </c>
      <c r="G30" s="37">
        <f>B30*F30</f>
        <v>3.43</v>
      </c>
      <c r="H30" s="37">
        <f t="shared" si="21"/>
        <v>0.20580000000000001</v>
      </c>
      <c r="I30" s="38">
        <f t="shared" si="20"/>
        <v>3.6358000000000001</v>
      </c>
    </row>
    <row r="31" spans="1:9" ht="8.1" customHeight="1" x14ac:dyDescent="0.25">
      <c r="A31" s="63"/>
      <c r="B31" s="49"/>
      <c r="C31" s="11"/>
      <c r="D31" s="11"/>
      <c r="E31" s="16"/>
      <c r="F31" s="45"/>
      <c r="G31" s="37"/>
      <c r="H31" s="37"/>
      <c r="I31" s="38"/>
    </row>
    <row r="32" spans="1:9" ht="15.75" x14ac:dyDescent="0.25">
      <c r="A32" s="63"/>
      <c r="B32" s="57" t="s">
        <v>9</v>
      </c>
      <c r="C32" s="28"/>
      <c r="D32" s="29"/>
      <c r="E32" s="30"/>
      <c r="F32" s="44"/>
      <c r="G32" s="40"/>
      <c r="H32" s="40"/>
      <c r="I32" s="41"/>
    </row>
    <row r="33" spans="1:9" x14ac:dyDescent="0.25">
      <c r="A33" s="63"/>
      <c r="B33" s="50">
        <v>2</v>
      </c>
      <c r="C33" s="11" t="s">
        <v>90</v>
      </c>
      <c r="D33" s="11" t="s">
        <v>89</v>
      </c>
      <c r="E33" s="12" t="s">
        <v>48</v>
      </c>
      <c r="F33" s="42">
        <v>1</v>
      </c>
      <c r="G33" s="37">
        <f>B33*F33</f>
        <v>2</v>
      </c>
      <c r="H33" s="37">
        <f t="shared" ref="H33" si="22">G33*0.06</f>
        <v>0.12</v>
      </c>
      <c r="I33" s="38">
        <f t="shared" ref="I33" si="23">H33+G33</f>
        <v>2.12</v>
      </c>
    </row>
    <row r="34" spans="1:9" x14ac:dyDescent="0.25">
      <c r="A34" s="63"/>
      <c r="B34" s="50"/>
      <c r="C34" s="11" t="s">
        <v>74</v>
      </c>
      <c r="D34" s="11" t="s">
        <v>73</v>
      </c>
      <c r="E34" s="12"/>
      <c r="F34" s="42"/>
      <c r="G34" s="37"/>
      <c r="H34" s="37"/>
      <c r="I34" s="38"/>
    </row>
    <row r="35" spans="1:9" x14ac:dyDescent="0.25">
      <c r="A35" s="63"/>
      <c r="B35" s="50">
        <v>4</v>
      </c>
      <c r="C35" s="11" t="s">
        <v>97</v>
      </c>
      <c r="D35" s="11" t="s">
        <v>91</v>
      </c>
      <c r="E35" s="17" t="s">
        <v>98</v>
      </c>
      <c r="F35" s="42">
        <v>6.88</v>
      </c>
      <c r="G35" s="36">
        <f>B35*F35</f>
        <v>27.52</v>
      </c>
      <c r="H35" s="37">
        <f t="shared" si="8"/>
        <v>1.6512</v>
      </c>
      <c r="I35" s="38">
        <f t="shared" ref="I35" si="24">H35+G35</f>
        <v>29.171199999999999</v>
      </c>
    </row>
    <row r="36" spans="1:9" x14ac:dyDescent="0.25">
      <c r="A36" s="63"/>
      <c r="B36" s="50">
        <v>2</v>
      </c>
      <c r="C36" s="11" t="s">
        <v>10</v>
      </c>
      <c r="D36" s="11" t="s">
        <v>25</v>
      </c>
      <c r="E36" s="15" t="s">
        <v>67</v>
      </c>
      <c r="F36" s="42">
        <v>47.9</v>
      </c>
      <c r="G36" s="36">
        <f>B36*F36</f>
        <v>95.8</v>
      </c>
      <c r="H36" s="37">
        <f t="shared" si="8"/>
        <v>5.7479999999999993</v>
      </c>
      <c r="I36" s="38">
        <f t="shared" ref="I36:I54" si="25">H36+G36</f>
        <v>101.548</v>
      </c>
    </row>
    <row r="37" spans="1:9" x14ac:dyDescent="0.25">
      <c r="A37" s="63"/>
      <c r="B37" s="50">
        <v>1</v>
      </c>
      <c r="C37" s="11" t="s">
        <v>75</v>
      </c>
      <c r="D37" s="11" t="s">
        <v>77</v>
      </c>
      <c r="E37" s="15" t="s">
        <v>66</v>
      </c>
      <c r="F37" s="42">
        <v>5</v>
      </c>
      <c r="G37" s="36">
        <f>B37*F37</f>
        <v>5</v>
      </c>
      <c r="H37" s="37">
        <f t="shared" si="8"/>
        <v>0.3</v>
      </c>
      <c r="I37" s="38">
        <f t="shared" si="25"/>
        <v>5.3</v>
      </c>
    </row>
    <row r="38" spans="1:9" x14ac:dyDescent="0.25">
      <c r="A38" s="63"/>
      <c r="B38" s="50">
        <v>1</v>
      </c>
      <c r="C38" s="11" t="s">
        <v>61</v>
      </c>
      <c r="D38" s="11" t="s">
        <v>82</v>
      </c>
      <c r="E38" s="13" t="s">
        <v>51</v>
      </c>
      <c r="F38" s="42">
        <v>21.99</v>
      </c>
      <c r="G38" s="36">
        <f>B38*F38</f>
        <v>21.99</v>
      </c>
      <c r="H38" s="36">
        <f>G38*0.06</f>
        <v>1.3193999999999999</v>
      </c>
      <c r="I38" s="38">
        <f>H38+G38</f>
        <v>23.309399999999997</v>
      </c>
    </row>
    <row r="39" spans="1:9" x14ac:dyDescent="0.25">
      <c r="A39" s="63"/>
      <c r="B39" s="50">
        <v>2</v>
      </c>
      <c r="C39" s="11" t="s">
        <v>11</v>
      </c>
      <c r="D39" s="11" t="s">
        <v>76</v>
      </c>
      <c r="E39" s="15" t="s">
        <v>99</v>
      </c>
      <c r="F39" s="43">
        <v>7.48</v>
      </c>
      <c r="G39" s="37">
        <f>F39</f>
        <v>7.48</v>
      </c>
      <c r="H39" s="37">
        <f>G39*0.06</f>
        <v>0.44880000000000003</v>
      </c>
      <c r="I39" s="38">
        <f>H39+G39</f>
        <v>7.9288000000000007</v>
      </c>
    </row>
    <row r="40" spans="1:9" ht="8.1" customHeight="1" x14ac:dyDescent="0.25">
      <c r="A40" s="63"/>
      <c r="B40" s="49"/>
      <c r="C40" s="11"/>
      <c r="D40" s="11"/>
      <c r="E40" s="16"/>
      <c r="F40" s="45"/>
      <c r="G40" s="37"/>
      <c r="H40" s="37"/>
      <c r="I40" s="38"/>
    </row>
    <row r="41" spans="1:9" ht="15.75" x14ac:dyDescent="0.25">
      <c r="A41" s="63"/>
      <c r="B41" s="57" t="s">
        <v>12</v>
      </c>
      <c r="C41" s="28"/>
      <c r="D41" s="29"/>
      <c r="E41" s="30"/>
      <c r="F41" s="44"/>
      <c r="G41" s="40"/>
      <c r="H41" s="40"/>
      <c r="I41" s="41"/>
    </row>
    <row r="42" spans="1:9" x14ac:dyDescent="0.25">
      <c r="A42" s="63"/>
      <c r="B42" s="50">
        <v>4</v>
      </c>
      <c r="C42" s="11" t="s">
        <v>62</v>
      </c>
      <c r="D42" s="11" t="s">
        <v>63</v>
      </c>
      <c r="E42" s="15" t="s">
        <v>51</v>
      </c>
      <c r="F42" s="43">
        <v>2.29</v>
      </c>
      <c r="G42" s="37">
        <f t="shared" ref="G42:G47" si="26">B42*F42</f>
        <v>9.16</v>
      </c>
      <c r="H42" s="37">
        <f t="shared" si="8"/>
        <v>0.54959999999999998</v>
      </c>
      <c r="I42" s="38">
        <f t="shared" si="25"/>
        <v>9.7096</v>
      </c>
    </row>
    <row r="43" spans="1:9" x14ac:dyDescent="0.25">
      <c r="A43" s="63"/>
      <c r="B43" s="50">
        <v>3</v>
      </c>
      <c r="C43" s="11" t="s">
        <v>16</v>
      </c>
      <c r="D43" s="11" t="s">
        <v>78</v>
      </c>
      <c r="E43" s="15" t="s">
        <v>51</v>
      </c>
      <c r="F43" s="43">
        <v>3.99</v>
      </c>
      <c r="G43" s="37">
        <f t="shared" si="26"/>
        <v>11.97</v>
      </c>
      <c r="H43" s="37">
        <f t="shared" si="8"/>
        <v>0.71820000000000006</v>
      </c>
      <c r="I43" s="38">
        <f t="shared" si="25"/>
        <v>12.6882</v>
      </c>
    </row>
    <row r="44" spans="1:9" x14ac:dyDescent="0.25">
      <c r="A44" s="63"/>
      <c r="B44" s="50">
        <v>3</v>
      </c>
      <c r="C44" s="11" t="s">
        <v>49</v>
      </c>
      <c r="D44" s="11" t="s">
        <v>79</v>
      </c>
      <c r="E44" s="15" t="s">
        <v>48</v>
      </c>
      <c r="F44" s="43">
        <v>1</v>
      </c>
      <c r="G44" s="37">
        <f t="shared" si="26"/>
        <v>3</v>
      </c>
      <c r="H44" s="37">
        <f t="shared" si="8"/>
        <v>0.18</v>
      </c>
      <c r="I44" s="38">
        <f t="shared" si="25"/>
        <v>3.18</v>
      </c>
    </row>
    <row r="45" spans="1:9" x14ac:dyDescent="0.25">
      <c r="A45" s="63"/>
      <c r="B45" s="50">
        <v>1</v>
      </c>
      <c r="C45" s="11" t="s">
        <v>95</v>
      </c>
      <c r="D45" s="11" t="s">
        <v>39</v>
      </c>
      <c r="E45" s="15" t="s">
        <v>38</v>
      </c>
      <c r="F45" s="43">
        <v>1.97</v>
      </c>
      <c r="G45" s="37">
        <f t="shared" si="26"/>
        <v>1.97</v>
      </c>
      <c r="H45" s="37">
        <f t="shared" si="8"/>
        <v>0.1182</v>
      </c>
      <c r="I45" s="38">
        <f t="shared" si="25"/>
        <v>2.0882000000000001</v>
      </c>
    </row>
    <row r="46" spans="1:9" x14ac:dyDescent="0.25">
      <c r="A46" s="63"/>
      <c r="B46" s="50">
        <v>6</v>
      </c>
      <c r="C46" s="11" t="s">
        <v>50</v>
      </c>
      <c r="D46" s="11" t="s">
        <v>80</v>
      </c>
      <c r="E46" s="15" t="s">
        <v>51</v>
      </c>
      <c r="F46" s="43">
        <v>1.99</v>
      </c>
      <c r="G46" s="37">
        <f t="shared" si="26"/>
        <v>11.94</v>
      </c>
      <c r="H46" s="37">
        <f t="shared" si="8"/>
        <v>0.71639999999999993</v>
      </c>
      <c r="I46" s="38">
        <f t="shared" si="25"/>
        <v>12.6564</v>
      </c>
    </row>
    <row r="47" spans="1:9" x14ac:dyDescent="0.25">
      <c r="A47" s="63"/>
      <c r="B47" s="50">
        <v>6</v>
      </c>
      <c r="C47" s="11" t="s">
        <v>116</v>
      </c>
      <c r="D47" s="11" t="s">
        <v>94</v>
      </c>
      <c r="E47" s="12" t="s">
        <v>51</v>
      </c>
      <c r="F47" s="43">
        <v>0.79</v>
      </c>
      <c r="G47" s="37">
        <f t="shared" si="26"/>
        <v>4.74</v>
      </c>
      <c r="H47" s="37">
        <f t="shared" si="8"/>
        <v>0.28439999999999999</v>
      </c>
      <c r="I47" s="38">
        <f t="shared" si="25"/>
        <v>5.0244</v>
      </c>
    </row>
    <row r="48" spans="1:9" ht="8.1" customHeight="1" x14ac:dyDescent="0.25">
      <c r="A48" s="63"/>
      <c r="B48" s="49"/>
      <c r="C48" s="11"/>
      <c r="D48" s="11"/>
      <c r="E48" s="16"/>
      <c r="F48" s="45"/>
      <c r="G48" s="37"/>
      <c r="H48" s="37"/>
      <c r="I48" s="38"/>
    </row>
    <row r="49" spans="1:10" ht="15.75" x14ac:dyDescent="0.25">
      <c r="A49" s="63"/>
      <c r="B49" s="57" t="s">
        <v>14</v>
      </c>
      <c r="C49" s="29"/>
      <c r="D49" s="29"/>
      <c r="E49" s="30"/>
      <c r="F49" s="44"/>
      <c r="G49" s="40"/>
      <c r="H49" s="40"/>
      <c r="I49" s="41"/>
    </row>
    <row r="50" spans="1:10" x14ac:dyDescent="0.25">
      <c r="A50" s="63"/>
      <c r="B50" s="51">
        <v>1</v>
      </c>
      <c r="C50" s="11" t="s">
        <v>44</v>
      </c>
      <c r="D50" s="11" t="s">
        <v>45</v>
      </c>
      <c r="E50" s="13" t="s">
        <v>38</v>
      </c>
      <c r="F50" s="43">
        <v>1.97</v>
      </c>
      <c r="G50" s="37">
        <f t="shared" ref="G50:G59" si="27">B50*F50</f>
        <v>1.97</v>
      </c>
      <c r="H50" s="37">
        <f t="shared" si="8"/>
        <v>0.1182</v>
      </c>
      <c r="I50" s="38">
        <f t="shared" si="25"/>
        <v>2.0882000000000001</v>
      </c>
    </row>
    <row r="51" spans="1:10" x14ac:dyDescent="0.25">
      <c r="A51" s="63"/>
      <c r="B51" s="51">
        <v>2</v>
      </c>
      <c r="C51" s="11" t="s">
        <v>42</v>
      </c>
      <c r="D51" s="11" t="s">
        <v>43</v>
      </c>
      <c r="E51" s="13" t="s">
        <v>38</v>
      </c>
      <c r="F51" s="43">
        <v>1.98</v>
      </c>
      <c r="G51" s="37">
        <f t="shared" si="27"/>
        <v>3.96</v>
      </c>
      <c r="H51" s="37">
        <f t="shared" si="8"/>
        <v>0.23759999999999998</v>
      </c>
      <c r="I51" s="38">
        <f t="shared" si="25"/>
        <v>4.1975999999999996</v>
      </c>
    </row>
    <row r="52" spans="1:10" x14ac:dyDescent="0.25">
      <c r="A52" s="63"/>
      <c r="B52" s="51">
        <v>1</v>
      </c>
      <c r="C52" s="11" t="s">
        <v>53</v>
      </c>
      <c r="D52" s="11" t="s">
        <v>52</v>
      </c>
      <c r="E52" s="13" t="s">
        <v>51</v>
      </c>
      <c r="F52" s="43">
        <v>4.49</v>
      </c>
      <c r="G52" s="37">
        <f t="shared" si="27"/>
        <v>4.49</v>
      </c>
      <c r="H52" s="37">
        <f t="shared" ref="H52:H54" si="28">G52*0.06</f>
        <v>0.26940000000000003</v>
      </c>
      <c r="I52" s="38">
        <f t="shared" si="25"/>
        <v>4.7594000000000003</v>
      </c>
    </row>
    <row r="53" spans="1:10" x14ac:dyDescent="0.25">
      <c r="A53" s="63"/>
      <c r="B53" s="51">
        <v>1</v>
      </c>
      <c r="C53" s="11" t="s">
        <v>54</v>
      </c>
      <c r="D53" s="11" t="s">
        <v>55</v>
      </c>
      <c r="E53" s="13" t="s">
        <v>51</v>
      </c>
      <c r="F53" s="43">
        <v>16.989999999999998</v>
      </c>
      <c r="G53" s="37">
        <f t="shared" si="27"/>
        <v>16.989999999999998</v>
      </c>
      <c r="H53" s="37">
        <f t="shared" si="28"/>
        <v>1.0193999999999999</v>
      </c>
      <c r="I53" s="38">
        <f t="shared" si="25"/>
        <v>18.009399999999999</v>
      </c>
    </row>
    <row r="54" spans="1:10" x14ac:dyDescent="0.25">
      <c r="A54" s="63"/>
      <c r="B54" s="51">
        <v>1</v>
      </c>
      <c r="C54" s="11" t="s">
        <v>36</v>
      </c>
      <c r="D54" s="11" t="s">
        <v>37</v>
      </c>
      <c r="E54" s="13" t="s">
        <v>38</v>
      </c>
      <c r="F54" s="43">
        <v>59</v>
      </c>
      <c r="G54" s="37">
        <f t="shared" si="27"/>
        <v>59</v>
      </c>
      <c r="H54" s="37">
        <f t="shared" si="28"/>
        <v>3.54</v>
      </c>
      <c r="I54" s="38">
        <f t="shared" si="25"/>
        <v>62.54</v>
      </c>
    </row>
    <row r="55" spans="1:10" ht="15.75" customHeight="1" x14ac:dyDescent="0.25">
      <c r="A55" s="63"/>
      <c r="B55" s="51">
        <v>24</v>
      </c>
      <c r="C55" s="11" t="s">
        <v>105</v>
      </c>
      <c r="D55" s="11" t="s">
        <v>107</v>
      </c>
      <c r="E55" s="15" t="s">
        <v>117</v>
      </c>
      <c r="F55" s="43">
        <v>2</v>
      </c>
      <c r="G55" s="37">
        <f t="shared" si="27"/>
        <v>48</v>
      </c>
      <c r="H55" s="37">
        <f>G55*0.06</f>
        <v>2.88</v>
      </c>
      <c r="I55" s="38">
        <f>H55+G55</f>
        <v>50.88</v>
      </c>
    </row>
    <row r="56" spans="1:10" ht="15.75" customHeight="1" x14ac:dyDescent="0.25">
      <c r="A56" s="63"/>
      <c r="B56" s="51">
        <v>12</v>
      </c>
      <c r="C56" s="11" t="s">
        <v>104</v>
      </c>
      <c r="D56" s="11" t="s">
        <v>108</v>
      </c>
      <c r="E56" s="15" t="s">
        <v>106</v>
      </c>
      <c r="F56" s="43">
        <v>2.76</v>
      </c>
      <c r="G56" s="37">
        <f t="shared" si="27"/>
        <v>33.119999999999997</v>
      </c>
      <c r="H56" s="37">
        <f>G56*0.06</f>
        <v>1.9871999999999999</v>
      </c>
      <c r="I56" s="38">
        <f>H56+G56</f>
        <v>35.107199999999999</v>
      </c>
    </row>
    <row r="57" spans="1:10" ht="14.25" customHeight="1" x14ac:dyDescent="0.25">
      <c r="A57" s="63"/>
      <c r="B57" s="51">
        <v>1</v>
      </c>
      <c r="C57" s="11" t="s">
        <v>103</v>
      </c>
      <c r="D57" s="11" t="s">
        <v>26</v>
      </c>
      <c r="E57" s="15" t="s">
        <v>38</v>
      </c>
      <c r="F57" s="43">
        <v>23.76</v>
      </c>
      <c r="G57" s="37">
        <f t="shared" si="27"/>
        <v>23.76</v>
      </c>
      <c r="H57" s="37">
        <f>G57*0.06</f>
        <v>1.4256</v>
      </c>
      <c r="I57" s="38">
        <f>H57+G57</f>
        <v>25.185600000000001</v>
      </c>
    </row>
    <row r="58" spans="1:10" x14ac:dyDescent="0.25">
      <c r="A58" s="63"/>
      <c r="B58" s="51">
        <v>2</v>
      </c>
      <c r="C58" s="11" t="s">
        <v>72</v>
      </c>
      <c r="D58" s="11" t="s">
        <v>71</v>
      </c>
      <c r="E58" s="15" t="s">
        <v>102</v>
      </c>
      <c r="F58" s="43">
        <v>0.75</v>
      </c>
      <c r="G58" s="37">
        <f t="shared" si="27"/>
        <v>1.5</v>
      </c>
      <c r="H58" s="37">
        <f>G58*0.06</f>
        <v>0.09</v>
      </c>
      <c r="I58" s="38">
        <f>H58+G58</f>
        <v>1.59</v>
      </c>
    </row>
    <row r="59" spans="1:10" x14ac:dyDescent="0.25">
      <c r="A59" s="63"/>
      <c r="B59" s="51">
        <v>1</v>
      </c>
      <c r="C59" s="11" t="s">
        <v>85</v>
      </c>
      <c r="D59" s="11" t="s">
        <v>70</v>
      </c>
      <c r="E59" s="15" t="s">
        <v>38</v>
      </c>
      <c r="F59" s="43">
        <v>12.45</v>
      </c>
      <c r="G59" s="37">
        <f t="shared" si="27"/>
        <v>12.45</v>
      </c>
      <c r="H59" s="37">
        <f>G59*0.06</f>
        <v>0.74699999999999989</v>
      </c>
      <c r="I59" s="38">
        <f>H59+G59</f>
        <v>13.196999999999999</v>
      </c>
    </row>
    <row r="60" spans="1:10" ht="8.1" customHeight="1" x14ac:dyDescent="0.25">
      <c r="A60" s="63"/>
      <c r="B60" s="53"/>
      <c r="C60" s="11"/>
      <c r="D60" s="11"/>
      <c r="E60" s="16"/>
      <c r="F60" s="45"/>
      <c r="G60" s="45"/>
      <c r="H60" s="36"/>
      <c r="I60" s="46"/>
    </row>
    <row r="61" spans="1:10" ht="19.5" thickBot="1" x14ac:dyDescent="0.3">
      <c r="A61" s="63"/>
      <c r="B61" s="54"/>
      <c r="C61" s="31"/>
      <c r="D61" s="31"/>
      <c r="E61" s="32"/>
      <c r="F61" s="47"/>
      <c r="G61" s="61" t="s">
        <v>109</v>
      </c>
      <c r="H61" s="62"/>
      <c r="I61" s="59">
        <f>SUM(I3:I59)</f>
        <v>835.69140000000004</v>
      </c>
      <c r="J61" s="1"/>
    </row>
    <row r="62" spans="1:10" ht="15.75" thickTop="1" x14ac:dyDescent="0.25">
      <c r="B62" s="55"/>
      <c r="E62" s="6"/>
      <c r="F62" s="9"/>
      <c r="G62" s="9"/>
      <c r="H62" s="7"/>
      <c r="I62" s="7"/>
      <c r="J62" s="1"/>
    </row>
    <row r="63" spans="1:10" x14ac:dyDescent="0.25">
      <c r="B63" s="55"/>
      <c r="E63" s="6"/>
      <c r="F63" s="9"/>
      <c r="G63" s="9"/>
      <c r="H63" s="7"/>
      <c r="I63" s="7"/>
      <c r="J63" s="3"/>
    </row>
    <row r="64" spans="1:10" x14ac:dyDescent="0.25">
      <c r="B64" s="55"/>
      <c r="E64" s="6"/>
      <c r="F64" s="9"/>
      <c r="G64" s="9"/>
      <c r="H64" s="7"/>
      <c r="I64" s="7"/>
      <c r="J64" s="1"/>
    </row>
    <row r="65" spans="2:10" x14ac:dyDescent="0.25">
      <c r="B65" s="55"/>
      <c r="E65" s="6"/>
      <c r="F65" s="9"/>
      <c r="G65" s="9"/>
      <c r="H65" s="7"/>
      <c r="I65" s="7"/>
      <c r="J65" s="2"/>
    </row>
    <row r="66" spans="2:10" x14ac:dyDescent="0.25">
      <c r="B66" s="55"/>
      <c r="F66" s="7"/>
      <c r="G66" s="7"/>
      <c r="H66" s="7"/>
      <c r="I66" s="7"/>
    </row>
    <row r="67" spans="2:10" x14ac:dyDescent="0.25">
      <c r="F67" s="7"/>
      <c r="G67" s="7"/>
      <c r="H67" s="7"/>
      <c r="I67" s="7"/>
    </row>
    <row r="68" spans="2:10" x14ac:dyDescent="0.25">
      <c r="F68" s="7"/>
      <c r="G68" s="7"/>
      <c r="H68" s="7"/>
      <c r="I68" s="7"/>
    </row>
    <row r="69" spans="2:10" x14ac:dyDescent="0.25">
      <c r="F69" s="7"/>
      <c r="G69" s="7"/>
      <c r="H69" s="7"/>
      <c r="I69" s="7"/>
    </row>
    <row r="70" spans="2:10" x14ac:dyDescent="0.25">
      <c r="F70" s="7"/>
      <c r="G70" s="7"/>
      <c r="H70" s="7"/>
      <c r="I70" s="7"/>
    </row>
    <row r="71" spans="2:10" x14ac:dyDescent="0.25">
      <c r="F71" s="7"/>
      <c r="G71" s="7"/>
      <c r="H71" s="7"/>
      <c r="I71" s="7"/>
    </row>
    <row r="72" spans="2:10" x14ac:dyDescent="0.25">
      <c r="F72" s="7"/>
      <c r="G72" s="7"/>
      <c r="H72" s="7"/>
      <c r="I72" s="7"/>
    </row>
    <row r="73" spans="2:10" x14ac:dyDescent="0.25">
      <c r="F73" s="7"/>
      <c r="G73" s="7"/>
      <c r="H73" s="7"/>
      <c r="I73" s="7"/>
    </row>
    <row r="74" spans="2:10" x14ac:dyDescent="0.25">
      <c r="F74" s="7"/>
      <c r="G74" s="7"/>
      <c r="H74" s="7"/>
      <c r="I74" s="7"/>
    </row>
    <row r="75" spans="2:10" x14ac:dyDescent="0.25">
      <c r="F75" s="7"/>
      <c r="G75" s="7"/>
      <c r="H75" s="7"/>
      <c r="I75" s="7"/>
    </row>
    <row r="76" spans="2:10" x14ac:dyDescent="0.25">
      <c r="F76" s="7"/>
      <c r="G76" s="7"/>
      <c r="H76" s="7"/>
      <c r="I76" s="7"/>
    </row>
    <row r="77" spans="2:10" x14ac:dyDescent="0.25">
      <c r="F77" s="7"/>
      <c r="G77" s="7"/>
      <c r="H77" s="7"/>
      <c r="I77" s="7"/>
    </row>
    <row r="78" spans="2:10" x14ac:dyDescent="0.25">
      <c r="F78" s="7"/>
      <c r="G78" s="7"/>
      <c r="H78" s="7"/>
      <c r="I78" s="7"/>
    </row>
    <row r="79" spans="2:10" x14ac:dyDescent="0.25">
      <c r="F79" s="7"/>
      <c r="G79" s="7"/>
      <c r="H79" s="7"/>
      <c r="I79" s="7"/>
    </row>
    <row r="80" spans="2:10" x14ac:dyDescent="0.25">
      <c r="F80" s="10"/>
      <c r="G80" s="7"/>
      <c r="H80" s="7"/>
      <c r="I80" s="7"/>
    </row>
    <row r="81" spans="6:9" x14ac:dyDescent="0.25">
      <c r="F81" s="10"/>
      <c r="G81" s="7"/>
      <c r="H81" s="7"/>
      <c r="I81" s="7"/>
    </row>
    <row r="82" spans="6:9" x14ac:dyDescent="0.25">
      <c r="F82" s="10"/>
      <c r="G82" s="7"/>
      <c r="H82" s="7"/>
      <c r="I82" s="7"/>
    </row>
    <row r="83" spans="6:9" x14ac:dyDescent="0.25">
      <c r="F83" s="10"/>
      <c r="G83" s="7"/>
      <c r="H83" s="7"/>
      <c r="I83" s="7"/>
    </row>
    <row r="84" spans="6:9" x14ac:dyDescent="0.25">
      <c r="F84" s="10"/>
      <c r="G84" s="7"/>
      <c r="H84" s="7"/>
      <c r="I84" s="7"/>
    </row>
    <row r="85" spans="6:9" x14ac:dyDescent="0.25">
      <c r="F85" s="10"/>
      <c r="G85" s="7"/>
      <c r="H85" s="7"/>
      <c r="I85" s="7"/>
    </row>
    <row r="86" spans="6:9" x14ac:dyDescent="0.25">
      <c r="F86" s="10"/>
      <c r="G86" s="7"/>
      <c r="H86" s="7"/>
      <c r="I86" s="7"/>
    </row>
    <row r="87" spans="6:9" x14ac:dyDescent="0.25">
      <c r="F87" s="10"/>
      <c r="G87" s="7"/>
      <c r="H87" s="7"/>
      <c r="I87" s="7"/>
    </row>
    <row r="88" spans="6:9" x14ac:dyDescent="0.25">
      <c r="F88" s="10"/>
      <c r="G88" s="7"/>
      <c r="H88" s="7"/>
      <c r="I88" s="7"/>
    </row>
    <row r="89" spans="6:9" x14ac:dyDescent="0.25">
      <c r="F89" s="10"/>
      <c r="G89" s="7"/>
      <c r="H89" s="7"/>
      <c r="I89" s="7"/>
    </row>
    <row r="90" spans="6:9" x14ac:dyDescent="0.25">
      <c r="F90" s="10"/>
      <c r="G90" s="7"/>
      <c r="H90" s="7"/>
      <c r="I90" s="7"/>
    </row>
    <row r="91" spans="6:9" x14ac:dyDescent="0.25">
      <c r="F91" s="10"/>
      <c r="G91" s="7"/>
      <c r="H91" s="7"/>
      <c r="I91" s="7"/>
    </row>
    <row r="92" spans="6:9" x14ac:dyDescent="0.25">
      <c r="F92" s="10"/>
      <c r="G92" s="7"/>
      <c r="H92" s="7"/>
      <c r="I92" s="7"/>
    </row>
  </sheetData>
  <mergeCells count="3">
    <mergeCell ref="C21:D21"/>
    <mergeCell ref="G61:H61"/>
    <mergeCell ref="A2:A61"/>
  </mergeCells>
  <printOptions gridLines="1"/>
  <pageMargins left="0.63" right="0.5" top="0.25" bottom="0.26" header="0.25" footer="0.26"/>
  <pageSetup scale="65" orientation="landscape" horizontalDpi="48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equipment list</vt:lpstr>
      <vt:lpstr>'equipment list'!Print_Area</vt:lpstr>
    </vt:vector>
  </TitlesOfParts>
  <Company>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 Manyen</dc:creator>
  <cp:lastModifiedBy>Susan Manyen</cp:lastModifiedBy>
  <cp:lastPrinted>2015-03-27T16:32:35Z</cp:lastPrinted>
  <dcterms:created xsi:type="dcterms:W3CDTF">2014-07-29T01:36:28Z</dcterms:created>
  <dcterms:modified xsi:type="dcterms:W3CDTF">2015-03-29T14:57:24Z</dcterms:modified>
</cp:coreProperties>
</file>